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24226"/>
  <mc:AlternateContent xmlns:mc="http://schemas.openxmlformats.org/markup-compatibility/2006">
    <mc:Choice Requires="x15">
      <x15ac:absPath xmlns:x15ac="http://schemas.microsoft.com/office/spreadsheetml/2010/11/ac" url="https://peopleexperts-my.sharepoint.com/personal/nbr_people-experts_com/Documents/Escritorio/"/>
    </mc:Choice>
  </mc:AlternateContent>
  <xr:revisionPtr revIDLastSave="3" documentId="8_{CFA427A3-C502-401F-8CF1-2E399EB9485C}" xr6:coauthVersionLast="45" xr6:coauthVersionMax="47" xr10:uidLastSave="{71A94D77-4C08-4683-892D-6B6E93CB32EB}"/>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<sst xmlns="http://schemas.openxmlformats.org/spreadsheetml/2006/main" count="2813" uniqueCount="1350">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</sst>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66"/>
      <c r="B7" s="162"/>
      <c r="C7" s="162"/>
      <c r="D7" s="162"/>
      <c r="E7" s="162"/>
      <c r="F7" s="11"/>
      <c r="G7" s="159"/>
      <c r="H7" s="160"/>
      <c r="I7" s="161"/>
      <c r="J7" s="11"/>
      <c r="K7" s="167"/>
      <c r="L7" s="168"/>
    </row>
    <row r="8" spans="1:120" s="2" customFormat="1" ht="19.5" customHeight="1">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83" t="s">
        <v>344</v>
      </c>
      <c r="B10" s="184"/>
      <c r="C10" s="169" t="str">
        <f>VLOOKUP(A10,lista,2,0)</f>
        <v>G. GOBERNANZA Y CONSULTORÍA DIGITAL</v>
      </c>
      <c r="D10" s="169"/>
      <c r="E10" s="169"/>
      <c r="F10" s="169"/>
      <c r="G10" s="169" t="str">
        <f>VLOOKUP(A10,lista,3,0)</f>
        <v>Técnico/a 1</v>
      </c>
      <c r="H10" s="169"/>
      <c r="I10" s="176" t="str">
        <f>VLOOKUP(A10,lista,4,0)</f>
        <v>Administrador/a de Plataformas Colaborativas y Arquitectura Empresarial</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48"/>
      <c r="B15" s="149"/>
      <c r="C15" s="151"/>
      <c r="D15" s="152"/>
      <c r="E15" s="152"/>
      <c r="F15" s="152"/>
      <c r="G15" s="152"/>
      <c r="H15" s="152"/>
      <c r="I15" s="178"/>
      <c r="J15" s="151"/>
      <c r="K15" s="152"/>
      <c r="L15" s="153"/>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21" t="str">
        <f>VLOOKUP(A10,lista,6,0)</f>
        <v>Titulación Universitaria Media y/o Superior preferiblemente en Informática o conocimientos equivalentes equiparados por la empresa y/o experiencia consolidada en el ejercicio de la actividad profesional en la empresa y reconocida por ésta.</v>
      </c>
      <c r="B17" s="122"/>
      <c r="C17" s="122"/>
      <c r="D17" s="122"/>
      <c r="E17" s="122"/>
      <c r="F17" s="122"/>
      <c r="G17" s="122"/>
      <c r="H17" s="123"/>
      <c r="I17" s="44"/>
      <c r="J17" s="119" t="s">
        <v>83</v>
      </c>
      <c r="K17" s="119"/>
      <c r="L17" s="12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46.6" customHeight="1" thickTop="1" thickBot="1">
      <c r="A19" s="121" t="str">
        <f>VLOOKUP(A10,lista,7,0)</f>
        <v>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v>
      </c>
      <c r="B19" s="122"/>
      <c r="C19" s="122"/>
      <c r="D19" s="122"/>
      <c r="E19" s="122"/>
      <c r="F19" s="122"/>
      <c r="G19" s="122"/>
      <c r="H19" s="123"/>
      <c r="I19" s="44"/>
      <c r="J19" s="119" t="s">
        <v>84</v>
      </c>
      <c r="K19" s="119"/>
      <c r="L19" s="120"/>
    </row>
    <row r="20" spans="1:120" s="2" customFormat="1" ht="19.5" customHeight="1" thickTop="1">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07"/>
      <c r="E74" s="107"/>
      <c r="F74" s="107"/>
      <c r="G74" s="107"/>
      <c r="H74" s="64" t="s">
        <v>61</v>
      </c>
      <c r="I74" s="109">
        <f ca="1">TODAY()</f>
        <v>46283</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dHAPyCPkrdCddhgLIDU5xvhkJX6o48gAZET82ImZbBR8cze8OVmnEVVwSu27dSwYH88nK9ZFuJCt+6aFBftP6Q==" saltValue="qX6bvPHo8OoSr+9YkDX6E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Noelia Bastida Roca</cp:lastModifiedBy>
  <cp:lastPrinted>2026-03-17T09:59:37Z</cp:lastPrinted>
  <dcterms:created xsi:type="dcterms:W3CDTF">2022-04-04T08:15:52Z</dcterms:created>
  <dcterms:modified xsi:type="dcterms:W3CDTF">2026-09-18T09:43:43Z</dcterms:modified>
</cp:coreProperties>
</file>